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JERONAUČNA OLIMPIJADA 2025\"/>
    </mc:Choice>
  </mc:AlternateContent>
  <xr:revisionPtr revIDLastSave="0" documentId="13_ncr:1_{D5986C97-8D44-44D2-AD83-E12ED4DA22F9}" xr6:coauthVersionLast="47" xr6:coauthVersionMax="47" xr10:uidLastSave="{00000000-0000-0000-0000-000000000000}"/>
  <bookViews>
    <workbookView xWindow="-15" yWindow="0" windowWidth="20280" windowHeight="15585" activeTab="2" xr2:uid="{A3435E2E-6E80-4AE6-B8F3-003BEFC41D96}"/>
  </bookViews>
  <sheets>
    <sheet name="OŠ" sheetId="1" r:id="rId1"/>
    <sheet name="SŠ" sheetId="2" r:id="rId2"/>
    <sheet name="SŠ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3" i="2"/>
  <c r="D4" i="2"/>
  <c r="F4" i="2" s="1"/>
  <c r="D5" i="2"/>
  <c r="D6" i="2"/>
  <c r="F6" i="2" s="1"/>
  <c r="D7" i="2"/>
  <c r="D8" i="2"/>
  <c r="D9" i="2"/>
  <c r="D10" i="2"/>
  <c r="D11" i="2"/>
  <c r="D12" i="2"/>
  <c r="D13" i="2"/>
  <c r="D2" i="2"/>
  <c r="F2" i="2" s="1"/>
  <c r="D3" i="1"/>
  <c r="I3" i="1" s="1"/>
  <c r="D4" i="1"/>
  <c r="I4" i="1" s="1"/>
  <c r="D5" i="1"/>
  <c r="D6" i="1"/>
  <c r="D7" i="1"/>
  <c r="D8" i="1"/>
  <c r="D9" i="1"/>
  <c r="D10" i="1"/>
  <c r="D11" i="1"/>
  <c r="D12" i="1"/>
  <c r="D13" i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20" i="1"/>
  <c r="I20" i="1" s="1"/>
  <c r="D21" i="1"/>
  <c r="I21" i="1" s="1"/>
  <c r="D22" i="1"/>
  <c r="I22" i="1" s="1"/>
  <c r="D23" i="1"/>
  <c r="I23" i="1" s="1"/>
  <c r="D24" i="1"/>
  <c r="I24" i="1" s="1"/>
  <c r="D25" i="1"/>
  <c r="D26" i="1"/>
  <c r="D27" i="1"/>
  <c r="D2" i="1"/>
  <c r="I2" i="1" s="1"/>
  <c r="F3" i="2"/>
  <c r="F5" i="2"/>
  <c r="I5" i="1"/>
  <c r="I6" i="1"/>
  <c r="I7" i="1"/>
  <c r="I8" i="1"/>
  <c r="I9" i="1"/>
  <c r="I10" i="1"/>
  <c r="I11" i="1"/>
  <c r="I12" i="1"/>
  <c r="I13" i="1"/>
  <c r="I25" i="1"/>
  <c r="I26" i="1"/>
  <c r="I27" i="1"/>
  <c r="C1048576" i="2"/>
</calcChain>
</file>

<file path=xl/sharedStrings.xml><?xml version="1.0" encoding="utf-8"?>
<sst xmlns="http://schemas.openxmlformats.org/spreadsheetml/2006/main" count="95" uniqueCount="73">
  <si>
    <t>RED. BR.</t>
  </si>
  <si>
    <t>OSNOVNE ŠKOLE</t>
  </si>
  <si>
    <t>PISMENI DIO</t>
  </si>
  <si>
    <t>RANG</t>
  </si>
  <si>
    <t>1.</t>
  </si>
  <si>
    <t>OŠ PODMURVICE</t>
  </si>
  <si>
    <t>2.</t>
  </si>
  <si>
    <t>OŠ ZVONKA CARA, CRIKVENICA</t>
  </si>
  <si>
    <t>3.</t>
  </si>
  <si>
    <t>OŠ MILAN BROZOVIĆ, KASTAV</t>
  </si>
  <si>
    <t>4.</t>
  </si>
  <si>
    <t>OŠ DR. JOSIPA PANČIĆA, BRIBIR</t>
  </si>
  <si>
    <t>5.</t>
  </si>
  <si>
    <t>6.</t>
  </si>
  <si>
    <t>7.</t>
  </si>
  <si>
    <t xml:space="preserve">KOŠ JOSIP PAVLIŠIĆ </t>
  </si>
  <si>
    <t>8.</t>
  </si>
  <si>
    <t>OŠ SVETI MATEJ, VIŠKOVO</t>
  </si>
  <si>
    <t>9.</t>
  </si>
  <si>
    <t>10.</t>
  </si>
  <si>
    <t>11.</t>
  </si>
  <si>
    <t>12.</t>
  </si>
  <si>
    <t>13.</t>
  </si>
  <si>
    <t>OŠ VEŽICA</t>
  </si>
  <si>
    <t>14.</t>
  </si>
  <si>
    <t>OŠ ČAVLE</t>
  </si>
  <si>
    <t>15.</t>
  </si>
  <si>
    <t>16.</t>
  </si>
  <si>
    <t>17.</t>
  </si>
  <si>
    <t>OŠ PEĆINE</t>
  </si>
  <si>
    <t>18.</t>
  </si>
  <si>
    <t>OŠ HRELJIN</t>
  </si>
  <si>
    <t>19.</t>
  </si>
  <si>
    <t>OŠ FRAN FRANKOVIĆ</t>
  </si>
  <si>
    <t>20.</t>
  </si>
  <si>
    <t>OŠ BRAJDA</t>
  </si>
  <si>
    <t>21.</t>
  </si>
  <si>
    <t>22.</t>
  </si>
  <si>
    <t>OŠ EUGEN KUMIČIĆ</t>
  </si>
  <si>
    <t>23.</t>
  </si>
  <si>
    <t>OŠ ŠKURINJE</t>
  </si>
  <si>
    <t>24.</t>
  </si>
  <si>
    <t>OŠ TURNIĆ</t>
  </si>
  <si>
    <t>25.</t>
  </si>
  <si>
    <t>OŠ SRDOČI</t>
  </si>
  <si>
    <t>OŠ KRALJEVICA</t>
  </si>
  <si>
    <t>OŠ KOSTRENA</t>
  </si>
  <si>
    <t>OŠ IVANA MAŽURANIĆA, NOVI VINODOLSKI</t>
  </si>
  <si>
    <t>OŠ JELENJE-DRAŽICE</t>
  </si>
  <si>
    <t>SREDNJE ČETVEROGODIŠNJE  ŠKOLE</t>
  </si>
  <si>
    <t xml:space="preserve">1. </t>
  </si>
  <si>
    <t>SALEZIJANSKA KLASIČNA GIMNAZIJA</t>
  </si>
  <si>
    <t>SŠ DR. ANTUNA BARCA, CRIKVENICA</t>
  </si>
  <si>
    <t>SŠ DELNICE</t>
  </si>
  <si>
    <t>EKONOMSKA ŠKOLA MIJE MIRKOVIĆA</t>
  </si>
  <si>
    <t>ELEKTROINDUSTRIJSKA I OBRTNIČKA ŠKOLA</t>
  </si>
  <si>
    <t>GIMNAZIJA ANDRIJE MOHOROVIČIĆA</t>
  </si>
  <si>
    <t>PRVA SUŠAČKA HRVATSKA GINAZIJA</t>
  </si>
  <si>
    <t>SREDNJE TROGODIŠNJE  ŠKOLE</t>
  </si>
  <si>
    <t>MILIJUNAK</t>
  </si>
  <si>
    <t>OŠ VLADIMIRA NAZORA, CRIKVENICA</t>
  </si>
  <si>
    <t>PRVA RIJEČKA HRVATSKA GIMNAZIJA</t>
  </si>
  <si>
    <t>OŠ IVANA ZAJCA</t>
  </si>
  <si>
    <t>OŠ NIKOLA TESLA</t>
  </si>
  <si>
    <t>OŠ SKRAD</t>
  </si>
  <si>
    <t>26.</t>
  </si>
  <si>
    <t>OŠ JURJA KLOVIĆA TRIBALJ</t>
  </si>
  <si>
    <t>OŠ KANTRIDA</t>
  </si>
  <si>
    <t>ŽELJEZNIČKA TEHNIČKA ŠKOLA MORAVICE</t>
  </si>
  <si>
    <t>HOTELIJERSKO-TURISTIČKA ŠKOLA OPATIJA</t>
  </si>
  <si>
    <t>SŠ VLADIMIRA NAZORA ČABAR</t>
  </si>
  <si>
    <t>MEDICINSKA ŠKOLA U RIJECI</t>
  </si>
  <si>
    <t>Korigirano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</si>
</sst>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3F3F76"/>
      <name val="Arial"/>
      <family val="2"/>
      <charset val="238"/>
    </font>
    <font>
      <b/>
      <sz val="14"/>
      <color rgb="FF3F3F76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12"/>
      <color theme="0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6"/>
      <color theme="1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rgb="FF3F3F76"/>
      <name val="Arial Black"/>
      <family val="2"/>
      <charset val="238"/>
    </font>
    <font>
      <b/>
      <sz val="15"/>
      <color theme="1"/>
      <name val="Arial Black"/>
      <family val="2"/>
      <charset val="238"/>
    </font>
    <font>
      <sz val="14"/>
      <color theme="0"/>
      <name val="Arial Black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5" fillId="2" borderId="1" xfId="1" applyFont="1" applyAlignment="1">
      <alignment horizontal="center"/>
    </xf>
    <xf numFmtId="0" fontId="6" fillId="2" borderId="1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4" borderId="1" xfId="3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2" borderId="1" xfId="1" applyFont="1" applyAlignment="1">
      <alignment horizontal="left"/>
    </xf>
    <xf numFmtId="0" fontId="13" fillId="0" borderId="0" xfId="0" applyFont="1"/>
    <xf numFmtId="0" fontId="14" fillId="4" borderId="1" xfId="3" applyFont="1" applyBorder="1" applyAlignment="1">
      <alignment horizontal="left"/>
    </xf>
    <xf numFmtId="0" fontId="9" fillId="0" borderId="0" xfId="0" applyFont="1"/>
    <xf numFmtId="0" fontId="15" fillId="0" borderId="0" xfId="0" applyFont="1"/>
    <xf numFmtId="0" fontId="9" fillId="3" borderId="0" xfId="2" applyFont="1" applyAlignment="1">
      <alignment horizontal="center" wrapText="1"/>
    </xf>
    <xf numFmtId="0" fontId="10" fillId="3" borderId="0" xfId="2" applyFont="1" applyAlignment="1">
      <alignment horizontal="center" wrapText="1"/>
    </xf>
    <xf numFmtId="0" fontId="5" fillId="2" borderId="1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</cellXfs>
  <cellStyles count="4">
    <cellStyle name="40% - Accent1" xfId="2" builtinId="31"/>
    <cellStyle name="Accent2" xfId="3" builtinId="3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E7A0-A3C4-4B0A-8E52-DF0CFDCA5608}">
  <dimension ref="A1:I27"/>
  <sheetViews>
    <sheetView zoomScale="70" zoomScaleNormal="70" workbookViewId="0">
      <selection activeCell="B18" sqref="B18"/>
    </sheetView>
  </sheetViews>
  <sheetFormatPr defaultRowHeight="21" x14ac:dyDescent="0.35"/>
  <cols>
    <col min="1" max="1" width="10.5703125" style="1" customWidth="1"/>
    <col min="2" max="2" width="43.85546875" style="6" customWidth="1"/>
    <col min="3" max="3" width="15.5703125" style="1" customWidth="1"/>
    <col min="4" max="4" width="19.42578125" style="1" customWidth="1"/>
    <col min="5" max="5" width="14.7109375" style="1" customWidth="1"/>
    <col min="6" max="7" width="0" style="1" hidden="1" customWidth="1"/>
    <col min="8" max="8" width="9.140625" style="1" hidden="1" customWidth="1"/>
    <col min="9" max="9" width="13.42578125" style="1" customWidth="1"/>
    <col min="10" max="10" width="19.5703125" style="1" customWidth="1"/>
    <col min="11" max="16384" width="9.140625" style="1"/>
  </cols>
  <sheetData>
    <row r="1" spans="1:9" s="12" customFormat="1" ht="45" customHeight="1" x14ac:dyDescent="0.5">
      <c r="A1" s="12" t="s">
        <v>0</v>
      </c>
      <c r="B1" s="13" t="s">
        <v>1</v>
      </c>
      <c r="C1" s="12" t="s">
        <v>2</v>
      </c>
      <c r="D1" s="12" t="s">
        <v>72</v>
      </c>
      <c r="E1" s="12" t="s">
        <v>59</v>
      </c>
      <c r="I1" s="12" t="s">
        <v>3</v>
      </c>
    </row>
    <row r="2" spans="1:9" x14ac:dyDescent="0.35">
      <c r="A2" s="1" t="s">
        <v>4</v>
      </c>
      <c r="B2" s="6" t="s">
        <v>25</v>
      </c>
      <c r="C2" s="1">
        <v>183</v>
      </c>
      <c r="D2" s="1">
        <f>C2/4</f>
        <v>45.75</v>
      </c>
      <c r="E2" s="1">
        <v>18</v>
      </c>
      <c r="I2" s="1">
        <f>SUM(C2:H2)</f>
        <v>246.75</v>
      </c>
    </row>
    <row r="3" spans="1:9" x14ac:dyDescent="0.35">
      <c r="A3" s="1" t="s">
        <v>6</v>
      </c>
      <c r="B3" s="6" t="s">
        <v>46</v>
      </c>
      <c r="C3" s="1">
        <v>162</v>
      </c>
      <c r="D3" s="1">
        <f t="shared" ref="D3:D27" si="0">C3/4</f>
        <v>40.5</v>
      </c>
      <c r="E3" s="1">
        <v>13</v>
      </c>
      <c r="I3" s="1">
        <f>SUM(C3:H3)</f>
        <v>215.5</v>
      </c>
    </row>
    <row r="4" spans="1:9" x14ac:dyDescent="0.35">
      <c r="A4" s="1" t="s">
        <v>8</v>
      </c>
      <c r="B4" s="6" t="s">
        <v>15</v>
      </c>
      <c r="C4" s="1">
        <v>148</v>
      </c>
      <c r="D4" s="1">
        <f t="shared" si="0"/>
        <v>37</v>
      </c>
      <c r="E4" s="1">
        <v>10</v>
      </c>
      <c r="I4" s="1">
        <f>SUM(C4:H4)</f>
        <v>195</v>
      </c>
    </row>
    <row r="5" spans="1:9" x14ac:dyDescent="0.35">
      <c r="A5" s="1" t="s">
        <v>10</v>
      </c>
      <c r="B5" s="6" t="s">
        <v>23</v>
      </c>
      <c r="C5" s="1">
        <v>142</v>
      </c>
      <c r="D5" s="1">
        <f t="shared" si="0"/>
        <v>35.5</v>
      </c>
      <c r="E5" s="1">
        <v>9</v>
      </c>
      <c r="I5" s="1">
        <f>SUM(C5:H5)</f>
        <v>186.5</v>
      </c>
    </row>
    <row r="6" spans="1:9" x14ac:dyDescent="0.35">
      <c r="A6" s="1" t="s">
        <v>12</v>
      </c>
      <c r="B6" s="6" t="s">
        <v>60</v>
      </c>
      <c r="C6" s="1">
        <v>138</v>
      </c>
      <c r="D6" s="1">
        <f t="shared" si="0"/>
        <v>34.5</v>
      </c>
      <c r="E6" s="1">
        <v>11</v>
      </c>
      <c r="I6" s="1">
        <f>SUM(C6:H6)</f>
        <v>183.5</v>
      </c>
    </row>
    <row r="7" spans="1:9" x14ac:dyDescent="0.35">
      <c r="A7" s="1" t="s">
        <v>13</v>
      </c>
      <c r="B7" s="6" t="s">
        <v>31</v>
      </c>
      <c r="C7" s="1">
        <v>132</v>
      </c>
      <c r="D7" s="1">
        <f t="shared" si="0"/>
        <v>33</v>
      </c>
      <c r="I7" s="1">
        <f t="shared" ref="I7:I27" si="1">SUM(C7:H7)</f>
        <v>165</v>
      </c>
    </row>
    <row r="8" spans="1:9" x14ac:dyDescent="0.35">
      <c r="A8" s="1" t="s">
        <v>14</v>
      </c>
      <c r="B8" s="6" t="s">
        <v>42</v>
      </c>
      <c r="C8" s="1">
        <v>128</v>
      </c>
      <c r="D8" s="1">
        <f t="shared" si="0"/>
        <v>32</v>
      </c>
      <c r="I8" s="1">
        <f t="shared" si="1"/>
        <v>160</v>
      </c>
    </row>
    <row r="9" spans="1:9" x14ac:dyDescent="0.35">
      <c r="A9" s="1" t="s">
        <v>16</v>
      </c>
      <c r="B9" s="6" t="s">
        <v>7</v>
      </c>
      <c r="C9" s="1">
        <v>126</v>
      </c>
      <c r="D9" s="1">
        <f t="shared" si="0"/>
        <v>31.5</v>
      </c>
      <c r="I9" s="1">
        <f t="shared" si="1"/>
        <v>157.5</v>
      </c>
    </row>
    <row r="10" spans="1:9" x14ac:dyDescent="0.35">
      <c r="A10" s="1" t="s">
        <v>18</v>
      </c>
      <c r="B10" s="6" t="s">
        <v>29</v>
      </c>
      <c r="C10" s="1">
        <v>124</v>
      </c>
      <c r="D10" s="1">
        <f t="shared" si="0"/>
        <v>31</v>
      </c>
      <c r="I10" s="1">
        <f t="shared" si="1"/>
        <v>155</v>
      </c>
    </row>
    <row r="11" spans="1:9" x14ac:dyDescent="0.35">
      <c r="A11" s="1" t="s">
        <v>19</v>
      </c>
      <c r="B11" s="6" t="s">
        <v>35</v>
      </c>
      <c r="C11" s="1">
        <v>119</v>
      </c>
      <c r="D11" s="1">
        <f t="shared" si="0"/>
        <v>29.75</v>
      </c>
      <c r="I11" s="1">
        <f t="shared" si="1"/>
        <v>148.75</v>
      </c>
    </row>
    <row r="12" spans="1:9" x14ac:dyDescent="0.35">
      <c r="A12" s="1" t="s">
        <v>20</v>
      </c>
      <c r="B12" s="6" t="s">
        <v>44</v>
      </c>
      <c r="C12" s="1">
        <v>114</v>
      </c>
      <c r="D12" s="1">
        <f t="shared" si="0"/>
        <v>28.5</v>
      </c>
      <c r="I12" s="1">
        <f t="shared" si="1"/>
        <v>142.5</v>
      </c>
    </row>
    <row r="13" spans="1:9" x14ac:dyDescent="0.35">
      <c r="A13" s="1" t="s">
        <v>21</v>
      </c>
      <c r="B13" s="6" t="s">
        <v>33</v>
      </c>
      <c r="C13" s="1">
        <v>112</v>
      </c>
      <c r="D13" s="1">
        <f t="shared" si="0"/>
        <v>28</v>
      </c>
      <c r="I13" s="1">
        <f t="shared" si="1"/>
        <v>140</v>
      </c>
    </row>
    <row r="14" spans="1:9" x14ac:dyDescent="0.35">
      <c r="A14" s="1" t="s">
        <v>22</v>
      </c>
      <c r="B14" s="6" t="s">
        <v>9</v>
      </c>
      <c r="C14" s="1">
        <v>107</v>
      </c>
      <c r="D14" s="1">
        <f t="shared" si="0"/>
        <v>26.75</v>
      </c>
      <c r="I14" s="1">
        <f t="shared" si="1"/>
        <v>133.75</v>
      </c>
    </row>
    <row r="15" spans="1:9" x14ac:dyDescent="0.35">
      <c r="A15" s="1" t="s">
        <v>24</v>
      </c>
      <c r="B15" s="6" t="s">
        <v>67</v>
      </c>
      <c r="C15" s="1">
        <v>106</v>
      </c>
      <c r="D15" s="1">
        <f t="shared" si="0"/>
        <v>26.5</v>
      </c>
      <c r="I15" s="1">
        <f t="shared" si="1"/>
        <v>132.5</v>
      </c>
    </row>
    <row r="16" spans="1:9" x14ac:dyDescent="0.35">
      <c r="A16" s="1" t="s">
        <v>26</v>
      </c>
      <c r="B16" s="6" t="s">
        <v>40</v>
      </c>
      <c r="C16" s="1">
        <v>104</v>
      </c>
      <c r="D16" s="1">
        <f t="shared" si="0"/>
        <v>26</v>
      </c>
      <c r="I16" s="1">
        <f t="shared" si="1"/>
        <v>130</v>
      </c>
    </row>
    <row r="17" spans="1:9" x14ac:dyDescent="0.35">
      <c r="A17" s="1" t="s">
        <v>27</v>
      </c>
      <c r="B17" s="6" t="s">
        <v>63</v>
      </c>
      <c r="C17" s="1">
        <v>103</v>
      </c>
      <c r="D17" s="1">
        <f t="shared" si="0"/>
        <v>25.75</v>
      </c>
      <c r="I17" s="1">
        <f t="shared" si="1"/>
        <v>128.75</v>
      </c>
    </row>
    <row r="18" spans="1:9" x14ac:dyDescent="0.35">
      <c r="A18" s="1" t="s">
        <v>28</v>
      </c>
      <c r="B18" s="6" t="s">
        <v>62</v>
      </c>
      <c r="C18" s="1">
        <v>102</v>
      </c>
      <c r="D18" s="1">
        <f t="shared" si="0"/>
        <v>25.5</v>
      </c>
      <c r="I18" s="1">
        <f t="shared" si="1"/>
        <v>127.5</v>
      </c>
    </row>
    <row r="19" spans="1:9" x14ac:dyDescent="0.35">
      <c r="A19" s="1" t="s">
        <v>30</v>
      </c>
      <c r="B19" s="6" t="s">
        <v>47</v>
      </c>
      <c r="C19" s="1">
        <v>96</v>
      </c>
      <c r="D19" s="1">
        <f t="shared" si="0"/>
        <v>24</v>
      </c>
      <c r="I19" s="1">
        <f t="shared" si="1"/>
        <v>120</v>
      </c>
    </row>
    <row r="20" spans="1:9" x14ac:dyDescent="0.35">
      <c r="A20" s="1" t="s">
        <v>32</v>
      </c>
      <c r="B20" s="6" t="s">
        <v>17</v>
      </c>
      <c r="C20" s="1">
        <v>89</v>
      </c>
      <c r="D20" s="1">
        <f t="shared" si="0"/>
        <v>22.25</v>
      </c>
      <c r="I20" s="1">
        <f t="shared" si="1"/>
        <v>111.25</v>
      </c>
    </row>
    <row r="21" spans="1:9" x14ac:dyDescent="0.35">
      <c r="A21" s="1" t="s">
        <v>34</v>
      </c>
      <c r="B21" s="6" t="s">
        <v>38</v>
      </c>
      <c r="C21" s="1">
        <v>89</v>
      </c>
      <c r="D21" s="1">
        <f t="shared" si="0"/>
        <v>22.25</v>
      </c>
      <c r="I21" s="1">
        <f t="shared" si="1"/>
        <v>111.25</v>
      </c>
    </row>
    <row r="22" spans="1:9" x14ac:dyDescent="0.35">
      <c r="A22" s="1" t="s">
        <v>36</v>
      </c>
      <c r="B22" s="6" t="s">
        <v>64</v>
      </c>
      <c r="C22" s="1">
        <v>83</v>
      </c>
      <c r="D22" s="1">
        <f t="shared" si="0"/>
        <v>20.75</v>
      </c>
      <c r="I22" s="1">
        <f t="shared" si="1"/>
        <v>103.75</v>
      </c>
    </row>
    <row r="23" spans="1:9" x14ac:dyDescent="0.35">
      <c r="A23" s="1" t="s">
        <v>37</v>
      </c>
      <c r="B23" s="6" t="s">
        <v>11</v>
      </c>
      <c r="C23" s="1">
        <v>79</v>
      </c>
      <c r="D23" s="1">
        <f t="shared" si="0"/>
        <v>19.75</v>
      </c>
      <c r="I23" s="1">
        <f t="shared" si="1"/>
        <v>98.75</v>
      </c>
    </row>
    <row r="24" spans="1:9" x14ac:dyDescent="0.35">
      <c r="A24" s="1" t="s">
        <v>39</v>
      </c>
      <c r="B24" s="6" t="s">
        <v>45</v>
      </c>
      <c r="C24" s="1">
        <v>78</v>
      </c>
      <c r="D24" s="1">
        <f t="shared" si="0"/>
        <v>19.5</v>
      </c>
      <c r="I24" s="1">
        <f t="shared" si="1"/>
        <v>97.5</v>
      </c>
    </row>
    <row r="25" spans="1:9" x14ac:dyDescent="0.35">
      <c r="A25" s="1" t="s">
        <v>41</v>
      </c>
      <c r="B25" s="6" t="s">
        <v>5</v>
      </c>
      <c r="C25" s="1">
        <v>76</v>
      </c>
      <c r="D25" s="1">
        <f t="shared" si="0"/>
        <v>19</v>
      </c>
      <c r="I25" s="1">
        <f t="shared" si="1"/>
        <v>95</v>
      </c>
    </row>
    <row r="26" spans="1:9" x14ac:dyDescent="0.35">
      <c r="A26" s="1" t="s">
        <v>43</v>
      </c>
      <c r="B26" s="6" t="s">
        <v>66</v>
      </c>
      <c r="C26" s="1">
        <v>76</v>
      </c>
      <c r="D26" s="1">
        <f t="shared" si="0"/>
        <v>19</v>
      </c>
      <c r="I26" s="1">
        <f t="shared" si="1"/>
        <v>95</v>
      </c>
    </row>
    <row r="27" spans="1:9" x14ac:dyDescent="0.35">
      <c r="A27" s="1" t="s">
        <v>65</v>
      </c>
      <c r="B27" s="6" t="s">
        <v>48</v>
      </c>
      <c r="C27" s="1">
        <v>75</v>
      </c>
      <c r="D27" s="1">
        <f t="shared" si="0"/>
        <v>18.75</v>
      </c>
      <c r="I27" s="1">
        <f t="shared" si="1"/>
        <v>93.75</v>
      </c>
    </row>
  </sheetData>
  <sortState xmlns:xlrd2="http://schemas.microsoft.com/office/spreadsheetml/2017/richdata2" ref="B2:I6">
    <sortCondition descending="1" ref="I2:I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71A7-38A7-4F3A-B07B-8DCA3F0DA84D}">
  <dimension ref="A1:F1048576"/>
  <sheetViews>
    <sheetView zoomScale="70" zoomScaleNormal="70" workbookViewId="0">
      <selection activeCell="C17" sqref="C17"/>
    </sheetView>
  </sheetViews>
  <sheetFormatPr defaultRowHeight="23.25" x14ac:dyDescent="0.45"/>
  <cols>
    <col min="1" max="1" width="12.5703125" style="4" customWidth="1"/>
    <col min="2" max="2" width="66.5703125" style="8" customWidth="1"/>
    <col min="3" max="3" width="17.85546875" customWidth="1"/>
    <col min="4" max="4" width="15.7109375" customWidth="1"/>
    <col min="5" max="5" width="13.7109375" customWidth="1"/>
    <col min="6" max="6" width="15.140625" customWidth="1"/>
  </cols>
  <sheetData>
    <row r="1" spans="1:6" s="2" customFormat="1" x14ac:dyDescent="0.45">
      <c r="A1" s="3" t="s">
        <v>0</v>
      </c>
      <c r="B1" s="7" t="s">
        <v>49</v>
      </c>
      <c r="C1" s="14" t="s">
        <v>2</v>
      </c>
      <c r="D1" s="14" t="s">
        <v>72</v>
      </c>
      <c r="E1" s="14" t="s">
        <v>59</v>
      </c>
      <c r="F1" s="14" t="s">
        <v>3</v>
      </c>
    </row>
    <row r="2" spans="1:6" x14ac:dyDescent="0.45">
      <c r="A2" s="4" t="s">
        <v>50</v>
      </c>
      <c r="B2" s="8" t="s">
        <v>57</v>
      </c>
      <c r="C2" s="17">
        <v>160</v>
      </c>
      <c r="D2" s="17">
        <f>C2/4</f>
        <v>40</v>
      </c>
      <c r="E2" s="17">
        <v>20</v>
      </c>
      <c r="F2" s="15">
        <f>SUM(C2:E2)</f>
        <v>220</v>
      </c>
    </row>
    <row r="3" spans="1:6" x14ac:dyDescent="0.45">
      <c r="A3" s="4" t="s">
        <v>6</v>
      </c>
      <c r="B3" s="8" t="s">
        <v>61</v>
      </c>
      <c r="C3" s="17">
        <v>132</v>
      </c>
      <c r="D3" s="17">
        <f t="shared" ref="D3:D13" si="0">C3/4</f>
        <v>33</v>
      </c>
      <c r="E3" s="17">
        <v>15</v>
      </c>
      <c r="F3" s="15">
        <f>SUM(C3:E3)</f>
        <v>180</v>
      </c>
    </row>
    <row r="4" spans="1:6" x14ac:dyDescent="0.45">
      <c r="A4" s="4" t="s">
        <v>8</v>
      </c>
      <c r="B4" s="8" t="s">
        <v>71</v>
      </c>
      <c r="C4" s="17">
        <v>101</v>
      </c>
      <c r="D4" s="17">
        <f t="shared" si="0"/>
        <v>25.25</v>
      </c>
      <c r="E4" s="17">
        <v>15</v>
      </c>
      <c r="F4" s="15">
        <f>SUM(C4:E4)</f>
        <v>141.25</v>
      </c>
    </row>
    <row r="5" spans="1:6" x14ac:dyDescent="0.45">
      <c r="A5" s="4" t="s">
        <v>10</v>
      </c>
      <c r="B5" s="8" t="s">
        <v>51</v>
      </c>
      <c r="C5" s="17">
        <v>101</v>
      </c>
      <c r="D5" s="17">
        <f t="shared" si="0"/>
        <v>25.25</v>
      </c>
      <c r="E5" s="17">
        <v>13</v>
      </c>
      <c r="F5" s="15">
        <f>SUM(C5:E5)</f>
        <v>139.25</v>
      </c>
    </row>
    <row r="6" spans="1:6" x14ac:dyDescent="0.45">
      <c r="A6" s="4" t="s">
        <v>12</v>
      </c>
      <c r="B6" s="8" t="s">
        <v>70</v>
      </c>
      <c r="C6" s="17">
        <v>72</v>
      </c>
      <c r="D6" s="17">
        <f t="shared" si="0"/>
        <v>18</v>
      </c>
      <c r="E6" s="17">
        <v>10</v>
      </c>
      <c r="F6" s="15">
        <f>SUM(C6:E6)</f>
        <v>100</v>
      </c>
    </row>
    <row r="7" spans="1:6" x14ac:dyDescent="0.45">
      <c r="A7" s="4" t="s">
        <v>13</v>
      </c>
      <c r="B7" s="8" t="s">
        <v>54</v>
      </c>
      <c r="C7" s="17">
        <v>59</v>
      </c>
      <c r="D7" s="17">
        <f t="shared" si="0"/>
        <v>14.75</v>
      </c>
      <c r="E7" s="17"/>
      <c r="F7" s="15"/>
    </row>
    <row r="8" spans="1:6" x14ac:dyDescent="0.45">
      <c r="A8" s="4" t="s">
        <v>14</v>
      </c>
      <c r="B8" s="8" t="s">
        <v>52</v>
      </c>
      <c r="C8" s="17">
        <v>58</v>
      </c>
      <c r="D8" s="17">
        <f t="shared" si="0"/>
        <v>14.5</v>
      </c>
      <c r="E8" s="17"/>
      <c r="F8" s="15"/>
    </row>
    <row r="9" spans="1:6" x14ac:dyDescent="0.45">
      <c r="A9" s="4" t="s">
        <v>16</v>
      </c>
      <c r="B9" s="8" t="s">
        <v>53</v>
      </c>
      <c r="C9" s="17">
        <v>55</v>
      </c>
      <c r="D9" s="17">
        <f t="shared" si="0"/>
        <v>13.75</v>
      </c>
      <c r="E9" s="17"/>
      <c r="F9" s="15"/>
    </row>
    <row r="10" spans="1:6" x14ac:dyDescent="0.45">
      <c r="A10" s="4" t="s">
        <v>18</v>
      </c>
      <c r="B10" s="8" t="s">
        <v>56</v>
      </c>
      <c r="C10" s="17">
        <v>55</v>
      </c>
      <c r="D10" s="17">
        <f t="shared" si="0"/>
        <v>13.75</v>
      </c>
      <c r="E10" s="17"/>
      <c r="F10" s="15"/>
    </row>
    <row r="11" spans="1:6" x14ac:dyDescent="0.45">
      <c r="A11" s="4" t="s">
        <v>19</v>
      </c>
      <c r="B11" s="8" t="s">
        <v>69</v>
      </c>
      <c r="C11" s="17">
        <v>54</v>
      </c>
      <c r="D11" s="17">
        <f t="shared" si="0"/>
        <v>13.5</v>
      </c>
      <c r="E11" s="17"/>
      <c r="F11" s="15"/>
    </row>
    <row r="12" spans="1:6" x14ac:dyDescent="0.45">
      <c r="A12" s="4" t="s">
        <v>20</v>
      </c>
      <c r="B12" s="8" t="s">
        <v>55</v>
      </c>
      <c r="C12" s="17">
        <v>52</v>
      </c>
      <c r="D12" s="17">
        <f t="shared" si="0"/>
        <v>13</v>
      </c>
      <c r="E12" s="17"/>
      <c r="F12" s="15"/>
    </row>
    <row r="13" spans="1:6" x14ac:dyDescent="0.45">
      <c r="A13" s="4" t="s">
        <v>21</v>
      </c>
      <c r="B13" s="8" t="s">
        <v>68</v>
      </c>
      <c r="C13" s="17">
        <v>50</v>
      </c>
      <c r="D13" s="17">
        <f t="shared" si="0"/>
        <v>12.5</v>
      </c>
      <c r="E13" s="17"/>
      <c r="F13" s="15"/>
    </row>
    <row r="1048576" spans="3:3" x14ac:dyDescent="0.45">
      <c r="C1048576">
        <f>MAX(C2:C1048575)</f>
        <v>160</v>
      </c>
    </row>
  </sheetData>
  <sortState xmlns:xlrd2="http://schemas.microsoft.com/office/spreadsheetml/2017/richdata2" ref="B2:F6">
    <sortCondition descending="1" ref="F2:F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1276-D00F-4ED4-A559-F2ECDEA4A60A}">
  <dimension ref="A1:E3"/>
  <sheetViews>
    <sheetView tabSelected="1" topLeftCell="B1" workbookViewId="0">
      <selection activeCell="D3" sqref="D3"/>
    </sheetView>
  </sheetViews>
  <sheetFormatPr defaultRowHeight="18.75" x14ac:dyDescent="0.3"/>
  <cols>
    <col min="1" max="1" width="17.28515625" customWidth="1"/>
    <col min="2" max="2" width="71.42578125" style="11" customWidth="1"/>
    <col min="3" max="4" width="17.85546875" customWidth="1"/>
  </cols>
  <sheetData>
    <row r="1" spans="1:5" s="5" customFormat="1" ht="22.5" x14ac:dyDescent="0.45">
      <c r="A1" s="5" t="s">
        <v>0</v>
      </c>
      <c r="B1" s="9" t="s">
        <v>58</v>
      </c>
      <c r="C1" s="5" t="s">
        <v>2</v>
      </c>
      <c r="D1" s="5" t="s">
        <v>72</v>
      </c>
      <c r="E1" s="5" t="s">
        <v>3</v>
      </c>
    </row>
    <row r="2" spans="1:5" ht="22.5" x14ac:dyDescent="0.45">
      <c r="A2" s="4" t="s">
        <v>50</v>
      </c>
      <c r="B2" s="10" t="s">
        <v>55</v>
      </c>
      <c r="C2" s="16">
        <v>64</v>
      </c>
      <c r="D2" s="16">
        <f>C2/4</f>
        <v>16</v>
      </c>
      <c r="E2" s="16">
        <v>1</v>
      </c>
    </row>
    <row r="3" spans="1:5" ht="22.5" x14ac:dyDescent="0.45">
      <c r="A3" s="4"/>
      <c r="B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OŠ</vt:lpstr>
      <vt:lpstr>SŠ</vt:lpstr>
      <vt:lpstr>SŠ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Kateh1</dc:creator>
  <cp:lastModifiedBy>Fredi</cp:lastModifiedBy>
  <dcterms:created xsi:type="dcterms:W3CDTF">2023-01-30T13:35:51Z</dcterms:created>
  <dcterms:modified xsi:type="dcterms:W3CDTF">2025-03-25T15:00:35Z</dcterms:modified>
</cp:coreProperties>
</file>